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<sst xmlns="http://schemas.openxmlformats.org/spreadsheetml/2006/main" count="63" uniqueCount="44">
  <si>
    <t>Rozdział</t>
  </si>
  <si>
    <t>Treść</t>
  </si>
  <si>
    <t>Wykonanie od początku roku</t>
  </si>
  <si>
    <t>% wykonania do planu</t>
  </si>
  <si>
    <t>Rolnictwo i łowiectwo</t>
  </si>
  <si>
    <t>Zakup usług pozostałych</t>
  </si>
  <si>
    <t>Pozostała działalność</t>
  </si>
  <si>
    <t>Administracja publiczna</t>
  </si>
  <si>
    <t>Urzędy wojewódzkie</t>
  </si>
  <si>
    <t>Wynagrodzenia osobowe pracowników</t>
  </si>
  <si>
    <t>Dodatkowe wynagrodzenie roczne</t>
  </si>
  <si>
    <t>Składki na ubezpieczenie społeczne</t>
  </si>
  <si>
    <t>Składki na Fundusz Pracy</t>
  </si>
  <si>
    <t>Różne wydatki na rzecz osób fizycznych</t>
  </si>
  <si>
    <t>Podróże służbowe krajowe</t>
  </si>
  <si>
    <t>Zakup usług zdrowotnych</t>
  </si>
  <si>
    <t>Różne opłaty i składki</t>
  </si>
  <si>
    <t>Odpisy na zakładowy fundusz świadczeń socjalnych</t>
  </si>
  <si>
    <t>Urzędy naczelnych organów władzy państwowej, kontroli i ochrony prawa</t>
  </si>
  <si>
    <t>Bezpieczeństwo publiczne i ochrona przeciwpożarowa</t>
  </si>
  <si>
    <t>Obrona cywilna</t>
  </si>
  <si>
    <t>Świadczenia społeczne</t>
  </si>
  <si>
    <t>Załącznik Nr 3a</t>
  </si>
  <si>
    <t>Zakup materiałów i wyposażenia</t>
  </si>
  <si>
    <t xml:space="preserve">Urzędy naczelnych organów władzy państwowej, kontroli i ochrony prawa oraz sądwonictwa </t>
  </si>
  <si>
    <t>Składki na ubezpieczenia społeczne</t>
  </si>
  <si>
    <t>Składki na ubezpieczenia zdrowotne</t>
  </si>
  <si>
    <t>Pomoc społeczna</t>
  </si>
  <si>
    <t>Wydatki osobowe niezaliczane do wynagrodzeń</t>
  </si>
  <si>
    <t>Wynagrodzenia bezosobowe</t>
  </si>
  <si>
    <t>RAZEM</t>
  </si>
  <si>
    <t>Składki na ubezpieczenie zdrowotne opłacane za osoby pobierające niektóre świadczenia                         z pomocy społecznej oraz niektóre świadczenia rodzinne</t>
  </si>
  <si>
    <t>Zasiłki i pomoc w naturze oraz składki na ubezpieczenia emerytalne i rentowe</t>
  </si>
  <si>
    <t>Zakup materiałów papierniczych do sprzętu drukarskiego i urządzeń kserograficznych</t>
  </si>
  <si>
    <t>Zakup akcesoriów komputerowych, w tym programów i licencji</t>
  </si>
  <si>
    <t>010</t>
  </si>
  <si>
    <t>01095</t>
  </si>
  <si>
    <t>Szkolenia pracowników niebędących członkami korpusu słuzby cywilnej</t>
  </si>
  <si>
    <t>Świadczenia rodzinne, zaliczka alimentacyjna oraz składki na ubezpieczenia emerytalne i rentowe                                                                                      z ubezpieczenia społecznego</t>
  </si>
  <si>
    <t>Wykonanie wydatków budżetowych według działów, rozdziałów i paragrafów na zadania zlecone za I półrocze 2009 roku</t>
  </si>
  <si>
    <t>Plan na 2009 rok</t>
  </si>
  <si>
    <t>§</t>
  </si>
  <si>
    <t>Wybory do Parlamentu Europejskiego</t>
  </si>
  <si>
    <t>Opłaty z tytułu zakupu usług telekomunikacyjnych do telefonii stacjonarnej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</si>
</sst>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10">
    <font>
      <sz val="10"/>
      <name val="Arial"/>
      <family val="0"/>
    </font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18" applyFont="1" applyBorder="1" applyAlignment="1">
      <alignment horizontal="center" vertical="center"/>
      <protection/>
    </xf>
    <xf numFmtId="0" fontId="1" fillId="0" borderId="0" xfId="18" applyBorder="1" applyAlignment="1">
      <alignment horizontal="center" vertical="top"/>
      <protection/>
    </xf>
    <xf numFmtId="0" fontId="1" fillId="0" borderId="0" xfId="18" applyBorder="1" applyAlignment="1">
      <alignment horizontal="justify" vertical="top" wrapText="1"/>
      <protection/>
    </xf>
    <xf numFmtId="3" fontId="1" fillId="0" borderId="0" xfId="18" applyNumberFormat="1" applyFont="1" applyBorder="1" applyAlignment="1">
      <alignment vertical="top"/>
      <protection/>
    </xf>
    <xf numFmtId="0" fontId="5" fillId="0" borderId="0" xfId="18" applyFont="1" applyBorder="1" applyAlignment="1">
      <alignment horizontal="center"/>
      <protection/>
    </xf>
    <xf numFmtId="164" fontId="1" fillId="0" borderId="0" xfId="18" applyNumberFormat="1" applyFont="1" applyBorder="1" applyAlignment="1">
      <alignment vertical="top"/>
      <protection/>
    </xf>
    <xf numFmtId="0" fontId="1" fillId="0" borderId="1" xfId="18" applyBorder="1">
      <alignment/>
      <protection/>
    </xf>
    <xf numFmtId="164" fontId="1" fillId="0" borderId="1" xfId="18" applyNumberFormat="1" applyFont="1" applyBorder="1" applyAlignment="1">
      <alignment vertical="top"/>
      <protection/>
    </xf>
    <xf numFmtId="0" fontId="1" fillId="0" borderId="2" xfId="18" applyBorder="1">
      <alignment/>
      <protection/>
    </xf>
    <xf numFmtId="0" fontId="4" fillId="0" borderId="3" xfId="18" applyFont="1" applyBorder="1" applyAlignment="1">
      <alignment horizontal="center" vertical="center"/>
      <protection/>
    </xf>
    <xf numFmtId="0" fontId="4" fillId="0" borderId="4" xfId="18" applyFont="1" applyBorder="1" applyAlignment="1">
      <alignment horizontal="center" vertical="center"/>
      <protection/>
    </xf>
    <xf numFmtId="0" fontId="7" fillId="0" borderId="4" xfId="18" applyFont="1" applyBorder="1" applyAlignment="1">
      <alignment horizontal="center" vertical="center" wrapText="1"/>
      <protection/>
    </xf>
    <xf numFmtId="0" fontId="7" fillId="0" borderId="4" xfId="18" applyFont="1" applyBorder="1" applyAlignment="1">
      <alignment horizontal="center" wrapText="1"/>
      <protection/>
    </xf>
    <xf numFmtId="49" fontId="5" fillId="0" borderId="2" xfId="18" applyNumberFormat="1" applyFont="1" applyBorder="1" applyAlignment="1">
      <alignment horizontal="center"/>
      <protection/>
    </xf>
    <xf numFmtId="4" fontId="5" fillId="0" borderId="5" xfId="18" applyNumberFormat="1" applyFont="1" applyBorder="1" applyAlignment="1">
      <alignment vertical="top"/>
      <protection/>
    </xf>
    <xf numFmtId="164" fontId="5" fillId="0" borderId="5" xfId="18" applyNumberFormat="1" applyFont="1" applyBorder="1" applyAlignment="1">
      <alignment vertical="top"/>
      <protection/>
    </xf>
    <xf numFmtId="49" fontId="1" fillId="0" borderId="6" xfId="18" applyNumberFormat="1" applyBorder="1">
      <alignment/>
      <protection/>
    </xf>
    <xf numFmtId="49" fontId="5" fillId="0" borderId="2" xfId="18" applyNumberFormat="1" applyFont="1" applyBorder="1" applyAlignment="1">
      <alignment horizontal="center" vertical="top"/>
      <protection/>
    </xf>
    <xf numFmtId="4" fontId="5" fillId="0" borderId="4" xfId="18" applyNumberFormat="1" applyFont="1" applyBorder="1" applyAlignment="1">
      <alignment vertical="top"/>
      <protection/>
    </xf>
    <xf numFmtId="0" fontId="1" fillId="0" borderId="7" xfId="18" applyBorder="1" applyAlignment="1">
      <alignment horizontal="center" vertical="top"/>
      <protection/>
    </xf>
    <xf numFmtId="0" fontId="1" fillId="0" borderId="3" xfId="18" applyBorder="1" applyAlignment="1">
      <alignment horizontal="center" vertical="top"/>
      <protection/>
    </xf>
    <xf numFmtId="0" fontId="1" fillId="0" borderId="4" xfId="18" applyBorder="1" applyAlignment="1">
      <alignment horizontal="justify" vertical="top" wrapText="1"/>
      <protection/>
    </xf>
    <xf numFmtId="4" fontId="1" fillId="0" borderId="4" xfId="18" applyNumberFormat="1" applyFont="1" applyBorder="1" applyAlignment="1">
      <alignment vertical="top"/>
      <protection/>
    </xf>
    <xf numFmtId="49" fontId="5" fillId="0" borderId="6" xfId="18" applyNumberFormat="1" applyFont="1" applyBorder="1" applyAlignment="1">
      <alignment horizontal="center" vertical="top"/>
      <protection/>
    </xf>
    <xf numFmtId="49" fontId="5" fillId="0" borderId="6" xfId="18" applyNumberFormat="1" applyFont="1" applyBorder="1">
      <alignment/>
      <protection/>
    </xf>
    <xf numFmtId="49" fontId="5" fillId="0" borderId="7" xfId="18" applyNumberFormat="1" applyFont="1" applyBorder="1" applyAlignment="1">
      <alignment horizontal="center"/>
      <protection/>
    </xf>
    <xf numFmtId="49" fontId="1" fillId="0" borderId="7" xfId="18" applyNumberFormat="1" applyBorder="1">
      <alignment/>
      <protection/>
    </xf>
    <xf numFmtId="0" fontId="5" fillId="0" borderId="8" xfId="18" applyFont="1" applyBorder="1" applyAlignment="1">
      <alignment horizontal="center" vertical="top"/>
      <protection/>
    </xf>
    <xf numFmtId="0" fontId="1" fillId="0" borderId="9" xfId="18" applyBorder="1" applyAlignment="1">
      <alignment horizontal="center" vertical="top"/>
      <protection/>
    </xf>
    <xf numFmtId="49" fontId="5" fillId="0" borderId="7" xfId="18" applyNumberFormat="1" applyFont="1" applyBorder="1" applyAlignment="1">
      <alignment horizontal="center" vertical="top"/>
      <protection/>
    </xf>
    <xf numFmtId="49" fontId="1" fillId="0" borderId="5" xfId="18" applyNumberFormat="1" applyBorder="1">
      <alignment/>
      <protection/>
    </xf>
    <xf numFmtId="0" fontId="1" fillId="0" borderId="5" xfId="18" applyBorder="1" applyAlignment="1">
      <alignment horizontal="center" vertical="top"/>
      <protection/>
    </xf>
    <xf numFmtId="49" fontId="5" fillId="0" borderId="2" xfId="18" applyNumberFormat="1" applyFont="1" applyBorder="1" applyAlignment="1">
      <alignment horizontal="center" vertical="center"/>
      <protection/>
    </xf>
    <xf numFmtId="0" fontId="5" fillId="0" borderId="2" xfId="18" applyFont="1" applyBorder="1" applyAlignment="1">
      <alignment horizontal="center" vertical="top"/>
      <protection/>
    </xf>
    <xf numFmtId="49" fontId="5" fillId="0" borderId="2" xfId="18" applyNumberFormat="1" applyFont="1" applyBorder="1" applyAlignment="1">
      <alignment horizontal="center"/>
      <protection/>
    </xf>
    <xf numFmtId="49" fontId="5" fillId="0" borderId="6" xfId="18" applyNumberFormat="1" applyFont="1" applyBorder="1" applyAlignment="1">
      <alignment horizontal="center"/>
      <protection/>
    </xf>
    <xf numFmtId="0" fontId="5" fillId="0" borderId="7" xfId="18" applyFont="1" applyBorder="1" applyAlignment="1">
      <alignment horizontal="center" vertical="top"/>
      <protection/>
    </xf>
    <xf numFmtId="0" fontId="1" fillId="0" borderId="4" xfId="18" applyFont="1" applyBorder="1" applyAlignment="1">
      <alignment horizontal="center" vertical="top"/>
      <protection/>
    </xf>
    <xf numFmtId="0" fontId="1" fillId="0" borderId="3" xfId="18" applyFont="1" applyBorder="1" applyAlignment="1">
      <alignment horizontal="left" vertical="top"/>
      <protection/>
    </xf>
    <xf numFmtId="4" fontId="1" fillId="0" borderId="4" xfId="18" applyNumberFormat="1" applyFont="1" applyBorder="1" applyAlignment="1">
      <alignment horizontal="right" vertical="top"/>
      <protection/>
    </xf>
    <xf numFmtId="49" fontId="5" fillId="0" borderId="5" xfId="18" applyNumberFormat="1" applyFont="1" applyBorder="1" applyAlignment="1">
      <alignment horizontal="center"/>
      <protection/>
    </xf>
    <xf numFmtId="0" fontId="1" fillId="0" borderId="4" xfId="18" applyFont="1" applyBorder="1" applyAlignment="1">
      <alignment horizontal="center" vertical="top" wrapText="1"/>
      <protection/>
    </xf>
    <xf numFmtId="0" fontId="1" fillId="0" borderId="3" xfId="18" applyFont="1" applyBorder="1" applyAlignment="1">
      <alignment horizontal="center" vertical="top"/>
      <protection/>
    </xf>
    <xf numFmtId="0" fontId="1" fillId="0" borderId="3" xfId="18" applyFont="1" applyBorder="1" applyAlignment="1">
      <alignment vertical="top"/>
      <protection/>
    </xf>
    <xf numFmtId="4" fontId="1" fillId="0" borderId="4" xfId="18" applyNumberFormat="1" applyFont="1" applyBorder="1" applyAlignment="1">
      <alignment vertical="top"/>
      <protection/>
    </xf>
    <xf numFmtId="0" fontId="1" fillId="0" borderId="3" xfId="18" applyFont="1" applyBorder="1" applyAlignment="1">
      <alignment vertical="top" wrapText="1"/>
      <protection/>
    </xf>
    <xf numFmtId="0" fontId="5" fillId="0" borderId="5" xfId="18" applyFont="1" applyBorder="1" applyAlignment="1">
      <alignment horizontal="center" vertical="top"/>
      <protection/>
    </xf>
    <xf numFmtId="0" fontId="1" fillId="0" borderId="8" xfId="18" applyBorder="1" applyAlignment="1">
      <alignment horizontal="center" vertical="top"/>
      <protection/>
    </xf>
    <xf numFmtId="0" fontId="1" fillId="0" borderId="2" xfId="18" applyBorder="1" applyAlignment="1">
      <alignment horizontal="justify" vertical="top" wrapText="1"/>
      <protection/>
    </xf>
    <xf numFmtId="4" fontId="1" fillId="0" borderId="2" xfId="18" applyNumberFormat="1" applyFont="1" applyBorder="1" applyAlignment="1">
      <alignment vertical="top"/>
      <protection/>
    </xf>
    <xf numFmtId="4" fontId="5" fillId="0" borderId="10" xfId="18" applyNumberFormat="1" applyFont="1" applyBorder="1" applyAlignment="1">
      <alignment vertical="top"/>
      <protection/>
    </xf>
    <xf numFmtId="0" fontId="8" fillId="0" borderId="4" xfId="18" applyFont="1" applyBorder="1" applyAlignment="1">
      <alignment horizontal="center" vertical="center"/>
      <protection/>
    </xf>
    <xf numFmtId="0" fontId="1" fillId="0" borderId="4" xfId="18" applyBorder="1" applyAlignment="1">
      <alignment horizontal="left" vertical="top" wrapText="1"/>
      <protection/>
    </xf>
    <xf numFmtId="0" fontId="1" fillId="0" borderId="4" xfId="18" applyBorder="1" applyAlignment="1">
      <alignment vertical="top" wrapText="1"/>
      <protection/>
    </xf>
    <xf numFmtId="0" fontId="1" fillId="0" borderId="11" xfId="18" applyFont="1" applyBorder="1" applyAlignment="1">
      <alignment horizontal="center" vertical="top" wrapText="1"/>
      <protection/>
    </xf>
    <xf numFmtId="0" fontId="1" fillId="0" borderId="4" xfId="18" applyFont="1" applyBorder="1" applyAlignment="1">
      <alignment horizontal="justify" vertical="top" wrapText="1"/>
      <protection/>
    </xf>
    <xf numFmtId="0" fontId="1" fillId="0" borderId="4" xfId="18" applyFont="1" applyBorder="1" applyAlignment="1">
      <alignment horizontal="left" vertical="top" wrapText="1"/>
      <protection/>
    </xf>
    <xf numFmtId="0" fontId="1" fillId="0" borderId="4" xfId="18" applyFont="1" applyBorder="1" applyAlignment="1">
      <alignment horizontal="left" vertical="top"/>
      <protection/>
    </xf>
    <xf numFmtId="0" fontId="1" fillId="0" borderId="4" xfId="18" applyFont="1" applyBorder="1" applyAlignment="1">
      <alignment vertical="top"/>
      <protection/>
    </xf>
    <xf numFmtId="0" fontId="1" fillId="0" borderId="4" xfId="18" applyFont="1" applyBorder="1" applyAlignment="1">
      <alignment vertical="top" wrapText="1"/>
      <protection/>
    </xf>
    <xf numFmtId="49" fontId="5" fillId="0" borderId="7" xfId="18" applyNumberFormat="1" applyFont="1" applyBorder="1" applyAlignment="1">
      <alignment horizontal="center"/>
      <protection/>
    </xf>
    <xf numFmtId="0" fontId="5" fillId="0" borderId="12" xfId="18" applyFont="1" applyBorder="1" applyAlignment="1">
      <alignment horizontal="center"/>
      <protection/>
    </xf>
    <xf numFmtId="0" fontId="5" fillId="0" borderId="13" xfId="18" applyFont="1" applyBorder="1" applyAlignment="1">
      <alignment horizontal="center"/>
      <protection/>
    </xf>
    <xf numFmtId="0" fontId="5" fillId="0" borderId="14" xfId="18" applyFont="1" applyBorder="1" applyAlignment="1">
      <alignment horizontal="center"/>
      <protection/>
    </xf>
    <xf numFmtId="0" fontId="5" fillId="0" borderId="15" xfId="18" applyFont="1" applyBorder="1" applyAlignment="1">
      <alignment horizontal="justify" vertical="top" wrapText="1"/>
      <protection/>
    </xf>
    <xf numFmtId="0" fontId="5" fillId="0" borderId="3" xfId="18" applyFont="1" applyBorder="1" applyAlignment="1">
      <alignment horizontal="justify" vertical="top" wrapText="1"/>
      <protection/>
    </xf>
    <xf numFmtId="0" fontId="5" fillId="0" borderId="11" xfId="18" applyFont="1" applyBorder="1" applyAlignment="1">
      <alignment horizontal="justify" vertical="top" wrapText="1"/>
      <protection/>
    </xf>
    <xf numFmtId="3" fontId="4" fillId="0" borderId="0" xfId="18" applyNumberFormat="1" applyFont="1" applyBorder="1" applyAlignment="1">
      <alignment horizontal="right" vertical="top"/>
      <protection/>
    </xf>
    <xf numFmtId="0" fontId="6" fillId="0" borderId="1" xfId="18" applyFont="1" applyBorder="1" applyAlignment="1">
      <alignment horizontal="center" vertical="center" wrapText="1"/>
      <protection/>
    </xf>
    <xf numFmtId="0" fontId="5" fillId="0" borderId="0" xfId="18" applyFont="1" applyBorder="1" applyAlignment="1">
      <alignment horizontal="center" vertical="top"/>
      <protection/>
    </xf>
    <xf numFmtId="0" fontId="5" fillId="0" borderId="11" xfId="18" applyFont="1" applyBorder="1" applyAlignment="1">
      <alignment horizontal="center" vertical="top"/>
      <protection/>
    </xf>
    <xf numFmtId="0" fontId="5" fillId="0" borderId="3" xfId="18" applyFont="1" applyBorder="1" applyAlignment="1">
      <alignment horizontal="center" vertical="top"/>
      <protection/>
    </xf>
    <xf numFmtId="0" fontId="5" fillId="0" borderId="0" xfId="18" applyFont="1" applyBorder="1" applyAlignment="1">
      <alignment horizontal="center" vertical="top" wrapText="1"/>
      <protection/>
    </xf>
    <xf numFmtId="0" fontId="5" fillId="0" borderId="11" xfId="18" applyFont="1" applyBorder="1" applyAlignment="1">
      <alignment horizontal="center" vertical="top" wrapText="1"/>
      <protection/>
    </xf>
    <xf numFmtId="0" fontId="5" fillId="0" borderId="3" xfId="18" applyFont="1" applyBorder="1" applyAlignment="1">
      <alignment horizontal="center" vertical="top" wrapText="1"/>
      <protection/>
    </xf>
    <xf numFmtId="0" fontId="5" fillId="0" borderId="11" xfId="18" applyFont="1" applyBorder="1" applyAlignment="1">
      <alignment horizontal="left" vertical="top"/>
      <protection/>
    </xf>
    <xf numFmtId="0" fontId="5" fillId="0" borderId="3" xfId="18" applyFont="1" applyBorder="1" applyAlignment="1">
      <alignment horizontal="left" vertical="top"/>
      <protection/>
    </xf>
    <xf numFmtId="0" fontId="5" fillId="0" borderId="16" xfId="18" applyFont="1" applyBorder="1" applyAlignment="1">
      <alignment horizontal="center" vertical="top"/>
      <protection/>
    </xf>
    <xf numFmtId="0" fontId="5" fillId="0" borderId="15" xfId="18" applyFont="1" applyBorder="1" applyAlignment="1">
      <alignment horizontal="left" vertical="top"/>
      <protection/>
    </xf>
    <xf numFmtId="0" fontId="5" fillId="0" borderId="15" xfId="18" applyFont="1" applyBorder="1" applyAlignment="1">
      <alignment horizontal="center" vertical="top"/>
      <protection/>
    </xf>
    <xf numFmtId="0" fontId="5" fillId="0" borderId="11" xfId="18" applyFont="1" applyBorder="1" applyAlignment="1">
      <alignment horizontal="left" vertical="top" wrapText="1"/>
      <protection/>
    </xf>
    <xf numFmtId="0" fontId="5" fillId="0" borderId="3" xfId="18" applyFont="1" applyBorder="1" applyAlignment="1">
      <alignment horizontal="left" vertical="top" wrapText="1"/>
      <protection/>
    </xf>
    <xf numFmtId="0" fontId="5" fillId="0" borderId="17" xfId="18" applyFont="1" applyBorder="1" applyAlignment="1">
      <alignment horizontal="center" vertical="top"/>
      <protection/>
    </xf>
    <xf numFmtId="0" fontId="1" fillId="0" borderId="3" xfId="18" applyFont="1" applyBorder="1" applyAlignment="1">
      <alignment horizontal="left" vertical="top" wrapText="1"/>
      <protection/>
    </xf>
    <xf numFmtId="0" fontId="5" fillId="0" borderId="15" xfId="18" applyFont="1" applyBorder="1" applyAlignment="1">
      <alignment horizontal="left" vertical="top" wrapText="1"/>
      <protection/>
    </xf>
    <xf numFmtId="164" fontId="1" fillId="0" borderId="5" xfId="18" applyNumberFormat="1" applyFont="1" applyBorder="1" applyAlignment="1">
      <alignment vertical="top"/>
      <protection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>
      <selection activeCell="F57" sqref="F57"/>
    </sheetView>
  </sheetViews>
  <sheetFormatPr defaultColWidth="9.140625" defaultRowHeight="12.75"/>
  <cols>
    <col min="1" max="1" width="7.00390625" style="0" customWidth="1"/>
    <col min="3" max="3" width="7.421875" style="0" customWidth="1"/>
    <col min="4" max="4" width="26.140625" style="0" customWidth="1"/>
    <col min="5" max="5" width="15.140625" style="0" customWidth="1"/>
    <col min="6" max="6" width="14.57421875" style="0" customWidth="1"/>
    <col min="7" max="7" width="11.00390625" style="0" customWidth="1"/>
  </cols>
  <sheetData>
    <row r="1" spans="1:7" ht="15.75">
      <c r="A1" s="1"/>
      <c r="B1" s="2"/>
      <c r="C1" s="2"/>
      <c r="D1" s="3"/>
      <c r="E1" s="4"/>
      <c r="F1" s="68" t="s">
        <v>22</v>
      </c>
      <c r="G1" s="68"/>
    </row>
    <row r="2" spans="1:7" ht="15.75">
      <c r="A2" s="5"/>
      <c r="B2" s="2"/>
      <c r="C2" s="2"/>
      <c r="D2" s="3"/>
      <c r="E2" s="4"/>
      <c r="F2" s="4"/>
      <c r="G2" s="6"/>
    </row>
    <row r="3" spans="1:7" ht="60" customHeight="1">
      <c r="A3" s="7"/>
      <c r="B3" s="69" t="s">
        <v>39</v>
      </c>
      <c r="C3" s="69"/>
      <c r="D3" s="69"/>
      <c r="E3" s="69"/>
      <c r="F3" s="69"/>
      <c r="G3" s="8"/>
    </row>
    <row r="4" spans="1:7" ht="39">
      <c r="A4" s="9"/>
      <c r="B4" s="10" t="s">
        <v>0</v>
      </c>
      <c r="C4" s="52" t="s">
        <v>41</v>
      </c>
      <c r="D4" s="11" t="s">
        <v>1</v>
      </c>
      <c r="E4" s="12" t="s">
        <v>40</v>
      </c>
      <c r="F4" s="13" t="s">
        <v>2</v>
      </c>
      <c r="G4" s="13" t="s">
        <v>3</v>
      </c>
    </row>
    <row r="5" spans="1:7" ht="15.75">
      <c r="A5" s="14" t="s">
        <v>35</v>
      </c>
      <c r="B5" s="78" t="s">
        <v>4</v>
      </c>
      <c r="C5" s="71"/>
      <c r="D5" s="72"/>
      <c r="E5" s="15">
        <f>E6</f>
        <v>48849</v>
      </c>
      <c r="F5" s="15">
        <f>F6</f>
        <v>48847.06</v>
      </c>
      <c r="G5" s="16">
        <f>F5/E5</f>
        <v>0.9999602857786238</v>
      </c>
    </row>
    <row r="6" spans="1:7" ht="15.75">
      <c r="A6" s="17"/>
      <c r="B6" s="18" t="s">
        <v>36</v>
      </c>
      <c r="C6" s="76" t="s">
        <v>6</v>
      </c>
      <c r="D6" s="77"/>
      <c r="E6" s="19">
        <f>SUM(E7:E11)</f>
        <v>48849</v>
      </c>
      <c r="F6" s="19">
        <f>SUM(F7:F11)</f>
        <v>48847.06</v>
      </c>
      <c r="G6" s="16">
        <f aca="true" t="shared" si="0" ref="G6:G57">F6/E6</f>
        <v>0.9999602857786238</v>
      </c>
    </row>
    <row r="7" spans="1:7" ht="38.25" customHeight="1">
      <c r="A7" s="17"/>
      <c r="B7" s="20"/>
      <c r="C7" s="21">
        <v>4010</v>
      </c>
      <c r="D7" s="54" t="s">
        <v>9</v>
      </c>
      <c r="E7" s="23">
        <v>784</v>
      </c>
      <c r="F7" s="23">
        <v>784</v>
      </c>
      <c r="G7" s="86">
        <f t="shared" si="0"/>
        <v>1</v>
      </c>
    </row>
    <row r="8" spans="1:7" ht="36.75" customHeight="1">
      <c r="A8" s="17"/>
      <c r="B8" s="20"/>
      <c r="C8" s="21">
        <v>4110</v>
      </c>
      <c r="D8" s="54" t="s">
        <v>11</v>
      </c>
      <c r="E8" s="23">
        <v>120</v>
      </c>
      <c r="F8" s="23">
        <v>119.1</v>
      </c>
      <c r="G8" s="86">
        <f t="shared" si="0"/>
        <v>0.9924999999999999</v>
      </c>
    </row>
    <row r="9" spans="1:7" ht="39.75" customHeight="1">
      <c r="A9" s="24"/>
      <c r="B9" s="20"/>
      <c r="C9" s="21">
        <v>4120</v>
      </c>
      <c r="D9" s="54" t="s">
        <v>10</v>
      </c>
      <c r="E9" s="23">
        <v>20</v>
      </c>
      <c r="F9" s="23">
        <v>19.21</v>
      </c>
      <c r="G9" s="86">
        <f t="shared" si="0"/>
        <v>0.9605</v>
      </c>
    </row>
    <row r="10" spans="1:7" ht="24" customHeight="1">
      <c r="A10" s="25"/>
      <c r="B10" s="20"/>
      <c r="C10" s="21">
        <v>4300</v>
      </c>
      <c r="D10" s="54" t="s">
        <v>5</v>
      </c>
      <c r="E10" s="23">
        <v>34</v>
      </c>
      <c r="F10" s="23">
        <v>34</v>
      </c>
      <c r="G10" s="86">
        <f t="shared" si="0"/>
        <v>1</v>
      </c>
    </row>
    <row r="11" spans="1:7" ht="24.75" customHeight="1">
      <c r="A11" s="31"/>
      <c r="B11" s="32"/>
      <c r="C11" s="21">
        <v>4430</v>
      </c>
      <c r="D11" s="54" t="s">
        <v>16</v>
      </c>
      <c r="E11" s="23">
        <v>47891</v>
      </c>
      <c r="F11" s="23">
        <v>47890.75</v>
      </c>
      <c r="G11" s="86">
        <f t="shared" si="0"/>
        <v>0.9999947798124909</v>
      </c>
    </row>
    <row r="12" spans="1:7" ht="15.75">
      <c r="A12" s="26">
        <v>750</v>
      </c>
      <c r="B12" s="70" t="s">
        <v>7</v>
      </c>
      <c r="C12" s="71"/>
      <c r="D12" s="72"/>
      <c r="E12" s="15">
        <f>E13</f>
        <v>40098</v>
      </c>
      <c r="F12" s="15">
        <f>F13</f>
        <v>20356</v>
      </c>
      <c r="G12" s="16">
        <f t="shared" si="0"/>
        <v>0.5076562422065939</v>
      </c>
    </row>
    <row r="13" spans="1:7" ht="15.75">
      <c r="A13" s="27"/>
      <c r="B13" s="28">
        <v>75011</v>
      </c>
      <c r="C13" s="76" t="s">
        <v>8</v>
      </c>
      <c r="D13" s="77"/>
      <c r="E13" s="19">
        <f>SUM(E14:E17)</f>
        <v>40098</v>
      </c>
      <c r="F13" s="19">
        <f>SUM(F14:F17)</f>
        <v>20356</v>
      </c>
      <c r="G13" s="16">
        <f t="shared" si="0"/>
        <v>0.5076562422065939</v>
      </c>
    </row>
    <row r="14" spans="1:7" ht="39" customHeight="1">
      <c r="A14" s="27"/>
      <c r="B14" s="29"/>
      <c r="C14" s="21">
        <v>4010</v>
      </c>
      <c r="D14" s="53" t="s">
        <v>9</v>
      </c>
      <c r="E14" s="23">
        <v>30922</v>
      </c>
      <c r="F14" s="23">
        <v>13767.92</v>
      </c>
      <c r="G14" s="86">
        <f t="shared" si="0"/>
        <v>0.44524674988681195</v>
      </c>
    </row>
    <row r="15" spans="1:7" ht="34.5" customHeight="1">
      <c r="A15" s="30"/>
      <c r="B15" s="29"/>
      <c r="C15" s="21">
        <v>4040</v>
      </c>
      <c r="D15" s="53" t="s">
        <v>10</v>
      </c>
      <c r="E15" s="23">
        <v>3182</v>
      </c>
      <c r="F15" s="23">
        <v>3181.33</v>
      </c>
      <c r="G15" s="86">
        <f t="shared" si="0"/>
        <v>0.999789440603394</v>
      </c>
    </row>
    <row r="16" spans="1:7" ht="42" customHeight="1">
      <c r="A16" s="25"/>
      <c r="B16" s="20"/>
      <c r="C16" s="21">
        <v>4110</v>
      </c>
      <c r="D16" s="53" t="s">
        <v>11</v>
      </c>
      <c r="E16" s="23">
        <v>5165</v>
      </c>
      <c r="F16" s="23">
        <v>2931.96</v>
      </c>
      <c r="G16" s="86">
        <f t="shared" si="0"/>
        <v>0.5676592449177154</v>
      </c>
    </row>
    <row r="17" spans="1:7" ht="21.75" customHeight="1">
      <c r="A17" s="31"/>
      <c r="B17" s="32"/>
      <c r="C17" s="21">
        <v>4120</v>
      </c>
      <c r="D17" s="53" t="s">
        <v>12</v>
      </c>
      <c r="E17" s="23">
        <v>829</v>
      </c>
      <c r="F17" s="23">
        <v>474.79</v>
      </c>
      <c r="G17" s="16">
        <f t="shared" si="0"/>
        <v>0.5727261761158022</v>
      </c>
    </row>
    <row r="18" spans="1:7" ht="15.75">
      <c r="A18" s="33">
        <v>751</v>
      </c>
      <c r="B18" s="73" t="s">
        <v>24</v>
      </c>
      <c r="C18" s="74"/>
      <c r="D18" s="75"/>
      <c r="E18" s="19">
        <f>E19+E23</f>
        <v>12822</v>
      </c>
      <c r="F18" s="19">
        <f>F19+F23</f>
        <v>11893.58</v>
      </c>
      <c r="G18" s="16">
        <f t="shared" si="0"/>
        <v>0.9275916393698331</v>
      </c>
    </row>
    <row r="19" spans="1:7" ht="15.75">
      <c r="A19" s="17"/>
      <c r="B19" s="34">
        <v>75101</v>
      </c>
      <c r="C19" s="81" t="s">
        <v>18</v>
      </c>
      <c r="D19" s="82"/>
      <c r="E19" s="19">
        <f>E20+E21+E22</f>
        <v>926</v>
      </c>
      <c r="F19" s="19">
        <f>F20+F21+F22</f>
        <v>0</v>
      </c>
      <c r="G19" s="16">
        <f t="shared" si="0"/>
        <v>0</v>
      </c>
    </row>
    <row r="20" spans="1:7" ht="33" customHeight="1">
      <c r="A20" s="17"/>
      <c r="B20" s="20"/>
      <c r="C20" s="21">
        <v>4110</v>
      </c>
      <c r="D20" s="53" t="s">
        <v>25</v>
      </c>
      <c r="E20" s="23">
        <v>121</v>
      </c>
      <c r="F20" s="23">
        <v>0</v>
      </c>
      <c r="G20" s="16">
        <f t="shared" si="0"/>
        <v>0</v>
      </c>
    </row>
    <row r="21" spans="1:7" ht="21.75" customHeight="1">
      <c r="A21" s="17"/>
      <c r="B21" s="20"/>
      <c r="C21" s="21">
        <v>4120</v>
      </c>
      <c r="D21" s="53" t="s">
        <v>12</v>
      </c>
      <c r="E21" s="23">
        <v>20</v>
      </c>
      <c r="F21" s="23">
        <v>0</v>
      </c>
      <c r="G21" s="16">
        <f t="shared" si="0"/>
        <v>0</v>
      </c>
    </row>
    <row r="22" spans="1:7" ht="21.75" customHeight="1">
      <c r="A22" s="17"/>
      <c r="B22" s="20"/>
      <c r="C22" s="21">
        <v>4170</v>
      </c>
      <c r="D22" s="53" t="s">
        <v>29</v>
      </c>
      <c r="E22" s="23">
        <v>785</v>
      </c>
      <c r="F22" s="23">
        <v>0</v>
      </c>
      <c r="G22" s="16">
        <f t="shared" si="0"/>
        <v>0</v>
      </c>
    </row>
    <row r="23" spans="1:7" ht="36" customHeight="1">
      <c r="A23" s="17"/>
      <c r="B23" s="34">
        <v>75113</v>
      </c>
      <c r="C23" s="85" t="s">
        <v>42</v>
      </c>
      <c r="D23" s="82"/>
      <c r="E23" s="19">
        <f>SUM(E24:E33)</f>
        <v>11896</v>
      </c>
      <c r="F23" s="19">
        <f>SUM(F24:F33)</f>
        <v>11893.58</v>
      </c>
      <c r="G23" s="16">
        <f t="shared" si="0"/>
        <v>0.9997965702757229</v>
      </c>
    </row>
    <row r="24" spans="1:7" ht="31.5">
      <c r="A24" s="17"/>
      <c r="B24" s="37"/>
      <c r="C24" s="55">
        <v>3030</v>
      </c>
      <c r="D24" s="56" t="s">
        <v>13</v>
      </c>
      <c r="E24" s="45">
        <v>5940</v>
      </c>
      <c r="F24" s="45">
        <v>5940</v>
      </c>
      <c r="G24" s="86">
        <f t="shared" si="0"/>
        <v>1</v>
      </c>
    </row>
    <row r="25" spans="1:7" ht="31.5">
      <c r="A25" s="17"/>
      <c r="B25" s="37"/>
      <c r="C25" s="55">
        <v>4110</v>
      </c>
      <c r="D25" s="53" t="s">
        <v>11</v>
      </c>
      <c r="E25" s="45">
        <v>465</v>
      </c>
      <c r="F25" s="45">
        <v>464.79</v>
      </c>
      <c r="G25" s="86">
        <f t="shared" si="0"/>
        <v>0.9995483870967742</v>
      </c>
    </row>
    <row r="26" spans="1:7" ht="15.75">
      <c r="A26" s="17"/>
      <c r="B26" s="37"/>
      <c r="C26" s="55">
        <v>4120</v>
      </c>
      <c r="D26" s="53" t="s">
        <v>12</v>
      </c>
      <c r="E26" s="45">
        <v>75</v>
      </c>
      <c r="F26" s="45">
        <v>74.97</v>
      </c>
      <c r="G26" s="86">
        <f t="shared" si="0"/>
        <v>0.9995999999999999</v>
      </c>
    </row>
    <row r="27" spans="1:7" ht="15.75">
      <c r="A27" s="17"/>
      <c r="B27" s="37"/>
      <c r="C27" s="55">
        <v>4170</v>
      </c>
      <c r="D27" s="58" t="s">
        <v>29</v>
      </c>
      <c r="E27" s="45">
        <v>3060</v>
      </c>
      <c r="F27" s="45">
        <v>3060</v>
      </c>
      <c r="G27" s="86">
        <f t="shared" si="0"/>
        <v>1</v>
      </c>
    </row>
    <row r="28" spans="1:7" ht="15.75">
      <c r="A28" s="17"/>
      <c r="B28" s="37"/>
      <c r="C28" s="55">
        <v>4210</v>
      </c>
      <c r="D28" s="59" t="s">
        <v>23</v>
      </c>
      <c r="E28" s="45">
        <v>1814</v>
      </c>
      <c r="F28" s="45">
        <v>1813.11</v>
      </c>
      <c r="G28" s="86">
        <f t="shared" si="0"/>
        <v>0.9995093715545754</v>
      </c>
    </row>
    <row r="29" spans="1:7" ht="15.75">
      <c r="A29" s="17"/>
      <c r="B29" s="37"/>
      <c r="C29" s="55">
        <v>4300</v>
      </c>
      <c r="D29" s="59" t="s">
        <v>5</v>
      </c>
      <c r="E29" s="45">
        <v>166</v>
      </c>
      <c r="F29" s="45">
        <v>165.3</v>
      </c>
      <c r="G29" s="86">
        <f t="shared" si="0"/>
        <v>0.9957831325301205</v>
      </c>
    </row>
    <row r="30" spans="1:7" ht="54" customHeight="1">
      <c r="A30" s="17"/>
      <c r="B30" s="37"/>
      <c r="C30" s="55">
        <v>4370</v>
      </c>
      <c r="D30" s="57" t="s">
        <v>43</v>
      </c>
      <c r="E30" s="45">
        <v>40</v>
      </c>
      <c r="F30" s="45">
        <v>40</v>
      </c>
      <c r="G30" s="86">
        <f t="shared" si="0"/>
        <v>1</v>
      </c>
    </row>
    <row r="31" spans="1:7" ht="15.75">
      <c r="A31" s="17"/>
      <c r="B31" s="37"/>
      <c r="C31" s="55">
        <v>4410</v>
      </c>
      <c r="D31" s="59" t="s">
        <v>14</v>
      </c>
      <c r="E31" s="45">
        <v>78</v>
      </c>
      <c r="F31" s="45">
        <v>77.46</v>
      </c>
      <c r="G31" s="86">
        <f t="shared" si="0"/>
        <v>0.993076923076923</v>
      </c>
    </row>
    <row r="32" spans="1:7" ht="63">
      <c r="A32" s="17"/>
      <c r="B32" s="37"/>
      <c r="C32" s="55">
        <v>4740</v>
      </c>
      <c r="D32" s="60" t="s">
        <v>33</v>
      </c>
      <c r="E32" s="45">
        <v>58</v>
      </c>
      <c r="F32" s="45">
        <v>57.95</v>
      </c>
      <c r="G32" s="86">
        <f t="shared" si="0"/>
        <v>0.9991379310344828</v>
      </c>
    </row>
    <row r="33" spans="1:7" ht="48.75" customHeight="1">
      <c r="A33" s="17"/>
      <c r="B33" s="32"/>
      <c r="C33" s="21">
        <v>4750</v>
      </c>
      <c r="D33" s="46" t="s">
        <v>34</v>
      </c>
      <c r="E33" s="45">
        <v>200</v>
      </c>
      <c r="F33" s="45">
        <v>200</v>
      </c>
      <c r="G33" s="86">
        <f t="shared" si="0"/>
        <v>1</v>
      </c>
    </row>
    <row r="34" spans="1:7" ht="15.75">
      <c r="A34" s="35">
        <v>754</v>
      </c>
      <c r="B34" s="83" t="s">
        <v>19</v>
      </c>
      <c r="C34" s="71"/>
      <c r="D34" s="72"/>
      <c r="E34" s="19">
        <f>E35</f>
        <v>400</v>
      </c>
      <c r="F34" s="19">
        <f>F35</f>
        <v>0</v>
      </c>
      <c r="G34" s="16">
        <f t="shared" si="0"/>
        <v>0</v>
      </c>
    </row>
    <row r="35" spans="1:7" ht="15.75">
      <c r="A35" s="61"/>
      <c r="B35" s="34">
        <v>75414</v>
      </c>
      <c r="C35" s="79" t="s">
        <v>20</v>
      </c>
      <c r="D35" s="77"/>
      <c r="E35" s="19">
        <f>E36</f>
        <v>400</v>
      </c>
      <c r="F35" s="19">
        <f>F36</f>
        <v>0</v>
      </c>
      <c r="G35" s="16">
        <f t="shared" si="0"/>
        <v>0</v>
      </c>
    </row>
    <row r="36" spans="1:7" ht="15.75">
      <c r="A36" s="41"/>
      <c r="B36" s="37"/>
      <c r="C36" s="38">
        <v>4170</v>
      </c>
      <c r="D36" s="39" t="s">
        <v>29</v>
      </c>
      <c r="E36" s="40">
        <v>400</v>
      </c>
      <c r="F36" s="40">
        <v>0</v>
      </c>
      <c r="G36" s="86">
        <f t="shared" si="0"/>
        <v>0</v>
      </c>
    </row>
    <row r="37" spans="1:7" ht="15.75">
      <c r="A37" s="36">
        <v>852</v>
      </c>
      <c r="B37" s="80" t="s">
        <v>27</v>
      </c>
      <c r="C37" s="71"/>
      <c r="D37" s="72"/>
      <c r="E37" s="19">
        <f>E38+E53+E55</f>
        <v>2188000</v>
      </c>
      <c r="F37" s="19">
        <f>F38+F53+F55</f>
        <v>1041627.0500000002</v>
      </c>
      <c r="G37" s="16">
        <f t="shared" si="0"/>
        <v>0.4760635511882999</v>
      </c>
    </row>
    <row r="38" spans="1:7" ht="15.75">
      <c r="A38" s="36"/>
      <c r="B38" s="34">
        <v>85212</v>
      </c>
      <c r="C38" s="65" t="s">
        <v>38</v>
      </c>
      <c r="D38" s="66"/>
      <c r="E38" s="19">
        <f>SUM(E39:E52)</f>
        <v>2080000</v>
      </c>
      <c r="F38" s="19">
        <f>SUM(F39:F52)</f>
        <v>986877.0000000001</v>
      </c>
      <c r="G38" s="16">
        <f t="shared" si="0"/>
        <v>0.4744600961538462</v>
      </c>
    </row>
    <row r="39" spans="1:7" ht="40.5" customHeight="1">
      <c r="A39" s="36"/>
      <c r="B39" s="37"/>
      <c r="C39" s="42">
        <v>3020</v>
      </c>
      <c r="D39" s="84" t="s">
        <v>28</v>
      </c>
      <c r="E39" s="40">
        <v>150</v>
      </c>
      <c r="F39" s="40">
        <v>0</v>
      </c>
      <c r="G39" s="86">
        <f t="shared" si="0"/>
        <v>0</v>
      </c>
    </row>
    <row r="40" spans="1:7" ht="15.75">
      <c r="A40" s="36"/>
      <c r="B40" s="37"/>
      <c r="C40" s="43">
        <v>3110</v>
      </c>
      <c r="D40" s="44" t="s">
        <v>21</v>
      </c>
      <c r="E40" s="45">
        <v>2005000</v>
      </c>
      <c r="F40" s="45">
        <v>962916</v>
      </c>
      <c r="G40" s="86">
        <f t="shared" si="0"/>
        <v>0.4802573566084788</v>
      </c>
    </row>
    <row r="41" spans="1:7" ht="15.75">
      <c r="A41" s="36"/>
      <c r="B41" s="37"/>
      <c r="C41" s="43">
        <v>4010</v>
      </c>
      <c r="D41" s="44" t="s">
        <v>9</v>
      </c>
      <c r="E41" s="45">
        <v>26398</v>
      </c>
      <c r="F41" s="45">
        <v>9493.73</v>
      </c>
      <c r="G41" s="86">
        <f t="shared" si="0"/>
        <v>0.3596382301689522</v>
      </c>
    </row>
    <row r="42" spans="1:7" ht="15.75">
      <c r="A42" s="36"/>
      <c r="B42" s="37"/>
      <c r="C42" s="43">
        <v>4040</v>
      </c>
      <c r="D42" s="44" t="s">
        <v>10</v>
      </c>
      <c r="E42" s="45">
        <v>1863</v>
      </c>
      <c r="F42" s="45">
        <v>1862.81</v>
      </c>
      <c r="G42" s="86">
        <f t="shared" si="0"/>
        <v>0.999898013955985</v>
      </c>
    </row>
    <row r="43" spans="1:7" ht="15.75">
      <c r="A43" s="36"/>
      <c r="B43" s="37"/>
      <c r="C43" s="43">
        <v>4110</v>
      </c>
      <c r="D43" s="44" t="s">
        <v>11</v>
      </c>
      <c r="E43" s="45">
        <v>14587</v>
      </c>
      <c r="F43" s="45">
        <v>3685.91</v>
      </c>
      <c r="G43" s="86">
        <f t="shared" si="0"/>
        <v>0.2526845821621992</v>
      </c>
    </row>
    <row r="44" spans="1:7" ht="15.75">
      <c r="A44" s="36"/>
      <c r="B44" s="37"/>
      <c r="C44" s="43">
        <v>4120</v>
      </c>
      <c r="D44" s="44" t="s">
        <v>12</v>
      </c>
      <c r="E44" s="45">
        <v>696</v>
      </c>
      <c r="F44" s="45">
        <v>274.75</v>
      </c>
      <c r="G44" s="86">
        <f t="shared" si="0"/>
        <v>0.3947557471264368</v>
      </c>
    </row>
    <row r="45" spans="1:7" ht="15.75">
      <c r="A45" s="25"/>
      <c r="B45" s="37"/>
      <c r="C45" s="43">
        <v>4210</v>
      </c>
      <c r="D45" s="44" t="s">
        <v>23</v>
      </c>
      <c r="E45" s="45">
        <v>3107</v>
      </c>
      <c r="F45" s="45">
        <v>73.5</v>
      </c>
      <c r="G45" s="86">
        <f t="shared" si="0"/>
        <v>0.023656260057933698</v>
      </c>
    </row>
    <row r="46" spans="1:7" ht="15.75">
      <c r="A46" s="25"/>
      <c r="B46" s="37"/>
      <c r="C46" s="43">
        <v>4280</v>
      </c>
      <c r="D46" s="44" t="s">
        <v>15</v>
      </c>
      <c r="E46" s="45">
        <v>50</v>
      </c>
      <c r="F46" s="45">
        <v>50</v>
      </c>
      <c r="G46" s="86">
        <f t="shared" si="0"/>
        <v>1</v>
      </c>
    </row>
    <row r="47" spans="1:7" ht="15.75">
      <c r="A47" s="25"/>
      <c r="B47" s="37"/>
      <c r="C47" s="43">
        <v>4300</v>
      </c>
      <c r="D47" s="44" t="s">
        <v>5</v>
      </c>
      <c r="E47" s="45">
        <v>24049</v>
      </c>
      <c r="F47" s="45">
        <v>6142.85</v>
      </c>
      <c r="G47" s="86">
        <f t="shared" si="0"/>
        <v>0.2554305792340638</v>
      </c>
    </row>
    <row r="48" spans="1:7" ht="15.75">
      <c r="A48" s="25"/>
      <c r="B48" s="37"/>
      <c r="C48" s="43">
        <v>4410</v>
      </c>
      <c r="D48" s="44" t="s">
        <v>14</v>
      </c>
      <c r="E48" s="45">
        <v>260</v>
      </c>
      <c r="F48" s="45">
        <v>62.8</v>
      </c>
      <c r="G48" s="86">
        <f t="shared" si="0"/>
        <v>0.24153846153846154</v>
      </c>
    </row>
    <row r="49" spans="1:7" ht="31.5" customHeight="1">
      <c r="A49" s="25"/>
      <c r="B49" s="37"/>
      <c r="C49" s="43">
        <v>4440</v>
      </c>
      <c r="D49" s="46" t="s">
        <v>17</v>
      </c>
      <c r="E49" s="45">
        <v>1000</v>
      </c>
      <c r="F49" s="45">
        <v>750</v>
      </c>
      <c r="G49" s="86">
        <f t="shared" si="0"/>
        <v>0.75</v>
      </c>
    </row>
    <row r="50" spans="1:7" ht="48" customHeight="1">
      <c r="A50" s="25"/>
      <c r="B50" s="37"/>
      <c r="C50" s="43">
        <v>4700</v>
      </c>
      <c r="D50" s="46" t="s">
        <v>37</v>
      </c>
      <c r="E50" s="45">
        <v>1040</v>
      </c>
      <c r="F50" s="45">
        <v>280</v>
      </c>
      <c r="G50" s="86">
        <f t="shared" si="0"/>
        <v>0.2692307692307692</v>
      </c>
    </row>
    <row r="51" spans="1:7" ht="66.75" customHeight="1">
      <c r="A51" s="25"/>
      <c r="B51" s="37"/>
      <c r="C51" s="38">
        <v>4740</v>
      </c>
      <c r="D51" s="46" t="s">
        <v>33</v>
      </c>
      <c r="E51" s="45">
        <v>300</v>
      </c>
      <c r="F51" s="45">
        <v>58.55</v>
      </c>
      <c r="G51" s="86">
        <f t="shared" si="0"/>
        <v>0.19516666666666665</v>
      </c>
    </row>
    <row r="52" spans="1:7" ht="51.75" customHeight="1">
      <c r="A52" s="25"/>
      <c r="B52" s="47"/>
      <c r="C52" s="38">
        <v>4750</v>
      </c>
      <c r="D52" s="46" t="s">
        <v>34</v>
      </c>
      <c r="E52" s="45">
        <v>1500</v>
      </c>
      <c r="F52" s="45">
        <v>1226.1</v>
      </c>
      <c r="G52" s="86">
        <f t="shared" si="0"/>
        <v>0.8173999999999999</v>
      </c>
    </row>
    <row r="53" spans="1:7" ht="15.75">
      <c r="A53" s="17"/>
      <c r="B53" s="37">
        <v>85213</v>
      </c>
      <c r="C53" s="65" t="s">
        <v>31</v>
      </c>
      <c r="D53" s="66"/>
      <c r="E53" s="19">
        <f>E54</f>
        <v>8000</v>
      </c>
      <c r="F53" s="19">
        <f>F54</f>
        <v>4040</v>
      </c>
      <c r="G53" s="16">
        <f t="shared" si="0"/>
        <v>0.505</v>
      </c>
    </row>
    <row r="54" spans="1:7" ht="36.75" customHeight="1">
      <c r="A54" s="27"/>
      <c r="B54" s="29"/>
      <c r="C54" s="21">
        <v>4130</v>
      </c>
      <c r="D54" s="22" t="s">
        <v>26</v>
      </c>
      <c r="E54" s="23">
        <v>8000</v>
      </c>
      <c r="F54" s="23">
        <v>4040</v>
      </c>
      <c r="G54" s="86">
        <f t="shared" si="0"/>
        <v>0.505</v>
      </c>
    </row>
    <row r="55" spans="1:7" ht="15.75">
      <c r="A55" s="27"/>
      <c r="B55" s="28">
        <v>85214</v>
      </c>
      <c r="C55" s="67" t="s">
        <v>32</v>
      </c>
      <c r="D55" s="66"/>
      <c r="E55" s="19">
        <f>E56</f>
        <v>100000</v>
      </c>
      <c r="F55" s="19">
        <f>F56</f>
        <v>50710.05</v>
      </c>
      <c r="G55" s="16">
        <f t="shared" si="0"/>
        <v>0.5071005000000001</v>
      </c>
    </row>
    <row r="56" spans="1:7" ht="24" customHeight="1" thickBot="1">
      <c r="A56" s="17"/>
      <c r="B56" s="20"/>
      <c r="C56" s="48">
        <v>3110</v>
      </c>
      <c r="D56" s="49" t="s">
        <v>21</v>
      </c>
      <c r="E56" s="50">
        <v>100000</v>
      </c>
      <c r="F56" s="50">
        <v>50710.05</v>
      </c>
      <c r="G56" s="86">
        <f t="shared" si="0"/>
        <v>0.5071005000000001</v>
      </c>
    </row>
    <row r="57" spans="1:7" ht="16.5" thickBot="1">
      <c r="A57" s="62" t="s">
        <v>30</v>
      </c>
      <c r="B57" s="63"/>
      <c r="C57" s="63"/>
      <c r="D57" s="64"/>
      <c r="E57" s="51">
        <f>E5+E12+E18+E34+E37</f>
        <v>2290169</v>
      </c>
      <c r="F57" s="51">
        <f>F5+F12+F18+F34+F37</f>
        <v>1122723.6900000002</v>
      </c>
      <c r="G57" s="16">
        <f t="shared" si="0"/>
        <v>0.4902361747102507</v>
      </c>
    </row>
  </sheetData>
  <mergeCells count="16">
    <mergeCell ref="B5:D5"/>
    <mergeCell ref="C35:D35"/>
    <mergeCell ref="B37:D37"/>
    <mergeCell ref="C19:D19"/>
    <mergeCell ref="B34:D34"/>
    <mergeCell ref="C23:D23"/>
    <mergeCell ref="A57:D57"/>
    <mergeCell ref="C53:D53"/>
    <mergeCell ref="C55:D55"/>
    <mergeCell ref="F1:G1"/>
    <mergeCell ref="B3:F3"/>
    <mergeCell ref="B12:D12"/>
    <mergeCell ref="B18:D18"/>
    <mergeCell ref="C6:D6"/>
    <mergeCell ref="C13:D13"/>
    <mergeCell ref="C38:D38"/>
  </mergeCells>
  <printOptions horizontalCentered="1"/>
  <pageMargins left="0.7874015748031497" right="0.7874015748031497" top="0.984251968503937" bottom="0.984251968503937" header="0.5118110236220472" footer="0.5118110236220472"/>
  <pageSetup fitToHeight="2" fitToWidth="2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OROŃSKO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Księgowość</dc:creator>
  <cp:keywords/>
  <dc:description/>
  <cp:lastModifiedBy>Księgowość</cp:lastModifiedBy>
  <cp:lastPrinted>2009-08-19T12:39:52Z</cp:lastPrinted>
  <dcterms:created xsi:type="dcterms:W3CDTF">2009-08-19T10:32:50Z</dcterms:created>
  <dcterms:modified xsi:type="dcterms:W3CDTF">2009-08-19T12:40:36Z</dcterms:modified>
  <cp:category/>
  <cp:version/>
  <cp:contentType/>
  <cp:contentStatus/>
</cp:coreProperties>
</file>